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660" windowWidth="15600" windowHeight="7380"/>
  </bookViews>
  <sheets>
    <sheet name="2022-23 Expe" sheetId="9" r:id="rId1"/>
    <sheet name="Budget" sheetId="4" r:id="rId2"/>
    <sheet name="Exp Infra" sheetId="5" r:id="rId3"/>
    <sheet name="Total Exp" sheetId="6" r:id="rId4"/>
    <sheet name="Exp Academic" sheetId="7" r:id="rId5"/>
    <sheet name="Exp Physical" sheetId="8" r:id="rId6"/>
  </sheets>
  <externalReferences>
    <externalReference r:id="rId7"/>
  </externalReferences>
  <calcPr calcId="144525"/>
</workbook>
</file>

<file path=xl/calcChain.xml><?xml version="1.0" encoding="utf-8"?>
<calcChain xmlns="http://schemas.openxmlformats.org/spreadsheetml/2006/main">
  <c r="H9" i="9" l="1"/>
  <c r="C8" i="9" l="1"/>
  <c r="G7" i="9"/>
  <c r="H7" i="9" s="1"/>
  <c r="G6" i="9"/>
  <c r="H6" i="9" s="1"/>
  <c r="G5" i="9"/>
  <c r="H5" i="9" s="1"/>
  <c r="G4" i="9"/>
  <c r="H4" i="9" s="1"/>
  <c r="G3" i="9"/>
  <c r="G8" i="9" s="1"/>
  <c r="H3" i="9" l="1"/>
  <c r="H8" i="9" s="1"/>
  <c r="F51" i="4" l="1"/>
  <c r="E51" i="4"/>
  <c r="D51" i="4"/>
  <c r="C51" i="4"/>
  <c r="G44" i="4"/>
  <c r="G43" i="4"/>
  <c r="G42" i="4"/>
  <c r="G41" i="4"/>
  <c r="G40" i="4"/>
  <c r="G39" i="4"/>
  <c r="G38" i="4"/>
  <c r="G37" i="4"/>
  <c r="G36" i="4"/>
  <c r="G35" i="4"/>
  <c r="G34" i="4"/>
  <c r="G51" i="4" l="1"/>
</calcChain>
</file>

<file path=xl/sharedStrings.xml><?xml version="1.0" encoding="utf-8"?>
<sst xmlns="http://schemas.openxmlformats.org/spreadsheetml/2006/main" count="82" uniqueCount="81">
  <si>
    <t xml:space="preserve">4.1.4 Expenditure, excluding salary for infrastructure augmentation during the year (INR in Lakhs) &amp; 4.4.1 Expenditure incurred on maintenance of infrastructure (physical and academic support facilities) excluding salary component during the year (INR in Lakhs)
</t>
  </si>
  <si>
    <t>Year</t>
  </si>
  <si>
    <t xml:space="preserve"> Expenditure for infrastructure augmentation</t>
  </si>
  <si>
    <t xml:space="preserve">Total expenditure excluding Salary </t>
  </si>
  <si>
    <t>2018-2019</t>
  </si>
  <si>
    <t>2019-2020</t>
  </si>
  <si>
    <t>2020-2021</t>
  </si>
  <si>
    <t>2021-2022</t>
  </si>
  <si>
    <t>2022-2023</t>
  </si>
  <si>
    <t>Budget allocated for infrastructure augmentation</t>
  </si>
  <si>
    <t xml:space="preserve">Expenditure on maintenace of academic facilities (excluding salary for human resources) </t>
  </si>
  <si>
    <t>GOKHALE EDUCATION SOCIETY'S</t>
  </si>
  <si>
    <t>Ozar Township, Nashik.</t>
  </si>
  <si>
    <t>P  A  Y  M  E  N  T  S</t>
  </si>
  <si>
    <t>Sr.No.</t>
  </si>
  <si>
    <t>Budget For 2020-21</t>
  </si>
  <si>
    <t xml:space="preserve"> Actuals                         upto 31/03/2021</t>
  </si>
  <si>
    <t>Budget For 2021-2022</t>
  </si>
  <si>
    <t xml:space="preserve"> Actuals                         upto 31/12/2021</t>
  </si>
  <si>
    <t>Revised Budget For 2022-2023</t>
  </si>
  <si>
    <t>Particulars of Payments</t>
  </si>
  <si>
    <t>Salaries to Teaching Staff</t>
  </si>
  <si>
    <t>Salaries to Non-Teaching</t>
  </si>
  <si>
    <t>Conveyance</t>
  </si>
  <si>
    <t>Office Stationery</t>
  </si>
  <si>
    <t>Postage</t>
  </si>
  <si>
    <t>Telephone Charges</t>
  </si>
  <si>
    <t>Advertisement Charges</t>
  </si>
  <si>
    <t>Registration fees</t>
  </si>
  <si>
    <t>Printing Charges</t>
  </si>
  <si>
    <t>Electricity Charges</t>
  </si>
  <si>
    <t>Gymkhana Expenses</t>
  </si>
  <si>
    <t>Student Stationery</t>
  </si>
  <si>
    <t>Nightwatchman Charges</t>
  </si>
  <si>
    <t>Medical Examination</t>
  </si>
  <si>
    <t>Newspaper &amp; Periodicals</t>
  </si>
  <si>
    <t>Hono to Guest Lecturer</t>
  </si>
  <si>
    <t>Hono to Physical Director</t>
  </si>
  <si>
    <t>Laboratory Expenses</t>
  </si>
  <si>
    <t>Audit Fees</t>
  </si>
  <si>
    <t>Cleaning Charges</t>
  </si>
  <si>
    <t>Sundry Expenses</t>
  </si>
  <si>
    <t>Repair &amp; Maintenance</t>
  </si>
  <si>
    <t>Library Expenses</t>
  </si>
  <si>
    <t>Computer Equipment</t>
  </si>
  <si>
    <t>Eligibility Fees</t>
  </si>
  <si>
    <t>Affiliation Fees</t>
  </si>
  <si>
    <t>Gymkhana Fee</t>
  </si>
  <si>
    <t>Univ. Development fees</t>
  </si>
  <si>
    <t>Univ. Disaster fees</t>
  </si>
  <si>
    <t>Contri. To Ashwamedh</t>
  </si>
  <si>
    <t>Student Insurance</t>
  </si>
  <si>
    <t>Student Welfare fund</t>
  </si>
  <si>
    <t>Univ. Computerisation Fees</t>
  </si>
  <si>
    <t>Medical Examination Fee</t>
  </si>
  <si>
    <t>NSS Fee</t>
  </si>
  <si>
    <t>Zonal Sports Pro-rata</t>
  </si>
  <si>
    <t>Furintutre &amp; Equipments</t>
  </si>
  <si>
    <t>Management Charges</t>
  </si>
  <si>
    <t>Building Maintenance</t>
  </si>
  <si>
    <t>Gardening Expenses</t>
  </si>
  <si>
    <t>College Magazine</t>
  </si>
  <si>
    <t>Refund of Fees</t>
  </si>
  <si>
    <t>H.A.L. COLLEGE OF SCIENCE And COMMERCE</t>
  </si>
  <si>
    <t>Salary to Teaching staff</t>
  </si>
  <si>
    <t xml:space="preserve">R &amp; P total </t>
  </si>
  <si>
    <t>Net Exp. Excl. Salary</t>
  </si>
  <si>
    <t>Salary to Non Teaching staff</t>
  </si>
  <si>
    <t>Hon. To Prin.</t>
  </si>
  <si>
    <t>Visiting Faculty Charges</t>
  </si>
  <si>
    <t>Management contribution EPF</t>
  </si>
  <si>
    <t>Total as per Receipt &amp; Payment</t>
  </si>
  <si>
    <t>Total expenditure excluding Salary 2022-23</t>
  </si>
  <si>
    <t xml:space="preserve"> Expenditure for infrastructure augmentation 2022-23</t>
  </si>
  <si>
    <t>Expenditure on maintenace of academic facilities (excluding salary for human resources) 2022-23</t>
  </si>
  <si>
    <t>Expenditure on maintenance of physical facilities (excluding salary for human resources) 2022-23</t>
  </si>
  <si>
    <t>Percentage</t>
  </si>
  <si>
    <t xml:space="preserve">Expenditure on maintenance of physical facilities (excluding salary for human resources) </t>
  </si>
  <si>
    <t xml:space="preserve">Total Expenditure on maintenance of  academic and physical facilities (excluding salary for human resources) </t>
  </si>
  <si>
    <t>Total</t>
  </si>
  <si>
    <t>Average of last five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</si>
</sst>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8"/>
      <name val="Arial"/>
      <family val="2"/>
    </font>
    <font>
      <sz val="9"/>
      <color rgb="FFFF0000"/>
      <name val="Arial"/>
      <family val="2"/>
    </font>
    <font>
      <sz val="9"/>
      <color rgb="FFC00000"/>
      <name val="Arial"/>
      <family val="2"/>
    </font>
    <font>
      <sz val="10"/>
      <name val="Arial"/>
      <family val="2"/>
    </font>
    <font>
      <b/>
      <sz val="9"/>
      <color rgb="FFC0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Times New Roman"/>
      <family val="1"/>
    </font>
    <font>
      <b/>
      <sz val="8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Times New Roman"/>
      <family val="1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1" fontId="5" fillId="0" borderId="2" xfId="0" applyNumberFormat="1" applyFont="1" applyBorder="1" applyAlignment="1">
      <alignment vertical="center"/>
    </xf>
    <xf numFmtId="1" fontId="5" fillId="0" borderId="2" xfId="0" applyNumberFormat="1" applyFont="1" applyBorder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1" fontId="8" fillId="0" borderId="0" xfId="0" applyNumberFormat="1" applyFont="1"/>
    <xf numFmtId="0" fontId="9" fillId="0" borderId="2" xfId="0" applyFont="1" applyBorder="1" applyAlignment="1">
      <alignment vertical="center"/>
    </xf>
    <xf numFmtId="1" fontId="7" fillId="0" borderId="0" xfId="0" applyNumberFormat="1" applyFont="1" applyBorder="1" applyAlignment="1">
      <alignment horizontal="right" vertical="center"/>
    </xf>
    <xf numFmtId="1" fontId="4" fillId="0" borderId="2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164" fontId="5" fillId="0" borderId="0" xfId="0" quotePrefix="1" applyNumberFormat="1" applyFont="1" applyBorder="1" applyAlignment="1">
      <alignment horizontal="center" vertical="center"/>
    </xf>
    <xf numFmtId="1" fontId="5" fillId="0" borderId="0" xfId="0" quotePrefix="1" applyNumberFormat="1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1" fontId="9" fillId="0" borderId="2" xfId="0" applyNumberFormat="1" applyFont="1" applyBorder="1" applyAlignment="1">
      <alignment vertical="center"/>
    </xf>
    <xf numFmtId="1" fontId="9" fillId="0" borderId="2" xfId="0" applyNumberFormat="1" applyFont="1" applyBorder="1" applyAlignment="1">
      <alignment horizontal="right" vertical="center"/>
    </xf>
    <xf numFmtId="1" fontId="13" fillId="0" borderId="1" xfId="0" applyNumberFormat="1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1" fontId="13" fillId="0" borderId="0" xfId="0" applyNumberFormat="1" applyFont="1"/>
    <xf numFmtId="1" fontId="13" fillId="0" borderId="0" xfId="0" applyNumberFormat="1" applyFont="1" applyAlignment="1">
      <alignment horizontal="right" vertical="center"/>
    </xf>
    <xf numFmtId="0" fontId="15" fillId="0" borderId="2" xfId="0" applyFont="1" applyBorder="1" applyAlignment="1">
      <alignment horizontal="center" vertical="center"/>
    </xf>
    <xf numFmtId="0" fontId="16" fillId="0" borderId="6" xfId="0" applyFont="1" applyBorder="1" applyAlignment="1">
      <alignment vertical="center" wrapText="1"/>
    </xf>
    <xf numFmtId="0" fontId="16" fillId="0" borderId="7" xfId="0" applyFont="1" applyBorder="1" applyAlignment="1">
      <alignment vertical="center" wrapText="1"/>
    </xf>
    <xf numFmtId="0" fontId="16" fillId="0" borderId="8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2" fontId="20" fillId="0" borderId="2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2" fillId="0" borderId="1" xfId="0" applyFont="1" applyBorder="1" applyAlignment="1">
      <alignment horizontal="left" vertical="top" wrapText="1"/>
    </xf>
    <xf numFmtId="0" fontId="4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2" fontId="22" fillId="0" borderId="15" xfId="0" applyNumberFormat="1" applyFont="1" applyBorder="1" applyAlignment="1">
      <alignment horizontal="center"/>
    </xf>
    <xf numFmtId="2" fontId="22" fillId="0" borderId="16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194596</xdr:rowOff>
    </xdr:from>
    <xdr:to>
      <xdr:col>7</xdr:col>
      <xdr:colOff>20484</xdr:colOff>
      <xdr:row>29</xdr:row>
      <xdr:rowOff>184354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9193"/>
          <a:ext cx="4322097" cy="54384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30</xdr:row>
      <xdr:rowOff>10242</xdr:rowOff>
    </xdr:from>
    <xdr:to>
      <xdr:col>7</xdr:col>
      <xdr:colOff>40968</xdr:colOff>
      <xdr:row>54</xdr:row>
      <xdr:rowOff>10241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848145"/>
          <a:ext cx="4342581" cy="467032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8</xdr:col>
      <xdr:colOff>66675</xdr:colOff>
      <xdr:row>33</xdr:row>
      <xdr:rowOff>151629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381000"/>
          <a:ext cx="4924425" cy="605712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19049</xdr:colOff>
      <xdr:row>33</xdr:row>
      <xdr:rowOff>69031</xdr:rowOff>
    </xdr:from>
    <xdr:to>
      <xdr:col>8</xdr:col>
      <xdr:colOff>76200</xdr:colOff>
      <xdr:row>62</xdr:row>
      <xdr:rowOff>8874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" y="6355531"/>
          <a:ext cx="4933951" cy="54643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152400</xdr:rowOff>
    </xdr:from>
    <xdr:to>
      <xdr:col>9</xdr:col>
      <xdr:colOff>9525</xdr:colOff>
      <xdr:row>30</xdr:row>
      <xdr:rowOff>56472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"/>
          <a:ext cx="5753100" cy="54285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9</xdr:col>
      <xdr:colOff>9525</xdr:colOff>
      <xdr:row>52</xdr:row>
      <xdr:rowOff>75667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0"/>
          <a:ext cx="5753100" cy="42666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UDGET%202022-2023_as%20on_31-12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EGET FOR 2022-23"/>
      <sheetName val="TENTATIVE_FEE_CHART-2022-23"/>
      <sheetName val="Fees tob paid to Uni.in2022-23"/>
      <sheetName val="BUDGETED SALARY FOR 2022-23"/>
    </sheetNames>
    <sheetDataSet>
      <sheetData sheetId="0"/>
      <sheetData sheetId="1"/>
      <sheetData sheetId="2">
        <row r="17">
          <cell r="D17">
            <v>6700</v>
          </cell>
          <cell r="F17">
            <v>12750</v>
          </cell>
          <cell r="G17">
            <v>3350</v>
          </cell>
          <cell r="H17">
            <v>6700</v>
          </cell>
          <cell r="I17">
            <v>3350</v>
          </cell>
          <cell r="J17">
            <v>6700</v>
          </cell>
          <cell r="K17">
            <v>1375</v>
          </cell>
          <cell r="L17">
            <v>4300</v>
          </cell>
          <cell r="M17">
            <v>1900</v>
          </cell>
          <cell r="N17">
            <v>3350</v>
          </cell>
          <cell r="O17">
            <v>3015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tabSelected="1" workbookViewId="0">
      <selection activeCell="G3" sqref="G3"/>
    </sheetView>
  </sheetViews>
  <sheetFormatPr defaultColWidth="36.28515625" defaultRowHeight="15" x14ac:dyDescent="0.25"/>
  <cols>
    <col min="1" max="1" width="14.42578125" customWidth="1"/>
    <col min="2" max="2" width="17" customWidth="1"/>
    <col min="3" max="3" width="15.85546875" customWidth="1"/>
    <col min="4" max="4" width="14.42578125" customWidth="1"/>
    <col min="5" max="5" width="16" customWidth="1"/>
    <col min="6" max="6" width="19.42578125" customWidth="1"/>
    <col min="7" max="7" width="19.5703125" customWidth="1"/>
    <col min="8" max="8" width="12.28515625" customWidth="1"/>
  </cols>
  <sheetData>
    <row r="1" spans="1:8" ht="15.75" x14ac:dyDescent="0.25">
      <c r="A1" s="64" t="s">
        <v>0</v>
      </c>
      <c r="B1" s="64"/>
      <c r="C1" s="64"/>
      <c r="D1" s="64"/>
      <c r="E1" s="64"/>
      <c r="F1" s="64"/>
      <c r="G1" s="64"/>
      <c r="H1" s="64"/>
    </row>
    <row r="2" spans="1:8" s="48" customFormat="1" ht="126" x14ac:dyDescent="0.25">
      <c r="A2" s="45" t="s">
        <v>1</v>
      </c>
      <c r="B2" s="45" t="s">
        <v>9</v>
      </c>
      <c r="C2" s="45" t="s">
        <v>2</v>
      </c>
      <c r="D2" s="45" t="s">
        <v>3</v>
      </c>
      <c r="E2" s="46" t="s">
        <v>10</v>
      </c>
      <c r="F2" s="46" t="s">
        <v>77</v>
      </c>
      <c r="G2" s="46" t="s">
        <v>78</v>
      </c>
      <c r="H2" s="47" t="s">
        <v>76</v>
      </c>
    </row>
    <row r="3" spans="1:8" s="50" customFormat="1" ht="15.75" x14ac:dyDescent="0.2">
      <c r="A3" s="49" t="s">
        <v>4</v>
      </c>
      <c r="B3" s="63">
        <v>244325</v>
      </c>
      <c r="C3" s="49">
        <v>162473</v>
      </c>
      <c r="D3" s="51">
        <v>4407317</v>
      </c>
      <c r="E3" s="52">
        <v>157236</v>
      </c>
      <c r="F3" s="52">
        <v>66828</v>
      </c>
      <c r="G3" s="53">
        <f t="shared" ref="G3:G7" si="0">SUM(E3,F3)</f>
        <v>224064</v>
      </c>
      <c r="H3" s="54">
        <f t="shared" ref="H3:H7" si="1">G3/D3*100</f>
        <v>5.0839093262408852</v>
      </c>
    </row>
    <row r="4" spans="1:8" s="50" customFormat="1" ht="15.75" x14ac:dyDescent="0.25">
      <c r="A4" s="51" t="s">
        <v>5</v>
      </c>
      <c r="B4" s="49">
        <v>296930</v>
      </c>
      <c r="C4" s="51">
        <v>374614</v>
      </c>
      <c r="D4" s="51">
        <v>4788976</v>
      </c>
      <c r="E4" s="51">
        <v>347204</v>
      </c>
      <c r="F4" s="51">
        <v>127655</v>
      </c>
      <c r="G4" s="53">
        <f t="shared" si="0"/>
        <v>474859</v>
      </c>
      <c r="H4" s="54">
        <f t="shared" si="1"/>
        <v>9.9156688193885287</v>
      </c>
    </row>
    <row r="5" spans="1:8" s="50" customFormat="1" ht="15.75" x14ac:dyDescent="0.25">
      <c r="A5" s="51" t="s">
        <v>6</v>
      </c>
      <c r="B5" s="55">
        <v>427400</v>
      </c>
      <c r="C5" s="51">
        <v>280503</v>
      </c>
      <c r="D5" s="51">
        <v>3291339</v>
      </c>
      <c r="E5" s="51">
        <v>252950</v>
      </c>
      <c r="F5" s="51">
        <v>50550</v>
      </c>
      <c r="G5" s="53">
        <f t="shared" si="0"/>
        <v>303500</v>
      </c>
      <c r="H5" s="54">
        <f t="shared" si="1"/>
        <v>9.2211710796122794</v>
      </c>
    </row>
    <row r="6" spans="1:8" s="50" customFormat="1" ht="15.75" x14ac:dyDescent="0.25">
      <c r="A6" s="51" t="s">
        <v>7</v>
      </c>
      <c r="B6" s="55">
        <v>438700</v>
      </c>
      <c r="C6" s="51">
        <v>236447</v>
      </c>
      <c r="D6" s="51">
        <v>3846364</v>
      </c>
      <c r="E6" s="51">
        <v>203897</v>
      </c>
      <c r="F6" s="51">
        <v>117369</v>
      </c>
      <c r="G6" s="53">
        <f t="shared" si="0"/>
        <v>321266</v>
      </c>
      <c r="H6" s="54">
        <f t="shared" si="1"/>
        <v>8.3524596216062754</v>
      </c>
    </row>
    <row r="7" spans="1:8" s="50" customFormat="1" ht="15.75" x14ac:dyDescent="0.25">
      <c r="A7" s="56" t="s">
        <v>8</v>
      </c>
      <c r="B7" s="51">
        <v>593490</v>
      </c>
      <c r="C7" s="51">
        <v>857484</v>
      </c>
      <c r="D7" s="51">
        <v>5297112</v>
      </c>
      <c r="E7" s="51">
        <v>822918</v>
      </c>
      <c r="F7" s="51">
        <v>401405</v>
      </c>
      <c r="G7" s="53">
        <f t="shared" si="0"/>
        <v>1224323</v>
      </c>
      <c r="H7" s="54">
        <f t="shared" si="1"/>
        <v>23.113028382258104</v>
      </c>
    </row>
    <row r="8" spans="1:8" s="62" customFormat="1" x14ac:dyDescent="0.25">
      <c r="A8" s="57" t="s">
        <v>79</v>
      </c>
      <c r="B8" s="58"/>
      <c r="C8" s="58">
        <f>SUM(C3:C7)</f>
        <v>1911521</v>
      </c>
      <c r="D8" s="58"/>
      <c r="E8" s="58"/>
      <c r="F8" s="59"/>
      <c r="G8" s="60">
        <f>SUM(G3:G7)</f>
        <v>2548012</v>
      </c>
      <c r="H8" s="61">
        <f>SUM(H3:H7)</f>
        <v>55.686237229106069</v>
      </c>
    </row>
    <row r="9" spans="1:8" x14ac:dyDescent="0.25">
      <c r="A9" s="74" t="s">
        <v>80</v>
      </c>
      <c r="B9" s="69"/>
      <c r="C9" s="69"/>
      <c r="D9" s="69"/>
      <c r="E9" s="69"/>
      <c r="F9" s="69"/>
      <c r="G9" s="70"/>
      <c r="H9" s="75">
        <f>H8/5</f>
        <v>11.137247445821213</v>
      </c>
    </row>
    <row r="10" spans="1:8" ht="5.25" customHeight="1" x14ac:dyDescent="0.25">
      <c r="A10" s="71"/>
      <c r="B10" s="72"/>
      <c r="C10" s="72"/>
      <c r="D10" s="72"/>
      <c r="E10" s="72"/>
      <c r="F10" s="72"/>
      <c r="G10" s="73"/>
      <c r="H10" s="76"/>
    </row>
  </sheetData>
  <mergeCells count="3">
    <mergeCell ref="A1:H1"/>
    <mergeCell ref="A9:G10"/>
    <mergeCell ref="H9:H10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topLeftCell="A4" workbookViewId="0">
      <selection activeCell="G27" sqref="G27"/>
    </sheetView>
  </sheetViews>
  <sheetFormatPr defaultRowHeight="12" x14ac:dyDescent="0.25"/>
  <cols>
    <col min="1" max="1" width="5.85546875" style="18" customWidth="1"/>
    <col min="2" max="2" width="25.85546875" style="18" customWidth="1"/>
    <col min="3" max="3" width="12" style="2" hidden="1" customWidth="1"/>
    <col min="4" max="4" width="13.140625" style="2" hidden="1" customWidth="1"/>
    <col min="5" max="5" width="11.85546875" style="2" hidden="1" customWidth="1"/>
    <col min="6" max="6" width="11.5703125" style="3" hidden="1" customWidth="1"/>
    <col min="7" max="7" width="11.28515625" style="2" customWidth="1"/>
    <col min="8" max="16384" width="9.140625" style="18"/>
  </cols>
  <sheetData>
    <row r="1" spans="1:7" s="2" customFormat="1" ht="13.5" customHeight="1" x14ac:dyDescent="0.25">
      <c r="A1" s="65" t="s">
        <v>11</v>
      </c>
      <c r="B1" s="65"/>
      <c r="C1" s="65"/>
      <c r="D1" s="65"/>
      <c r="E1" s="65"/>
      <c r="F1" s="65"/>
      <c r="G1" s="65"/>
    </row>
    <row r="2" spans="1:7" s="2" customFormat="1" ht="13.5" customHeight="1" x14ac:dyDescent="0.25">
      <c r="A2" s="65" t="s">
        <v>63</v>
      </c>
      <c r="B2" s="65"/>
      <c r="C2" s="65"/>
      <c r="D2" s="65"/>
      <c r="E2" s="65"/>
      <c r="F2" s="65"/>
      <c r="G2" s="65"/>
    </row>
    <row r="3" spans="1:7" s="2" customFormat="1" ht="13.5" customHeight="1" x14ac:dyDescent="0.25">
      <c r="A3" s="65" t="s">
        <v>12</v>
      </c>
      <c r="B3" s="65"/>
      <c r="C3" s="65"/>
      <c r="D3" s="65"/>
      <c r="E3" s="65"/>
      <c r="F3" s="65"/>
      <c r="G3" s="65"/>
    </row>
    <row r="4" spans="1:7" s="2" customFormat="1" ht="8.25" customHeight="1" x14ac:dyDescent="0.25">
      <c r="A4" s="1"/>
      <c r="B4" s="1"/>
      <c r="F4" s="3"/>
    </row>
    <row r="5" spans="1:7" s="2" customFormat="1" ht="10.5" customHeight="1" x14ac:dyDescent="0.25">
      <c r="A5" s="4"/>
      <c r="F5" s="3"/>
    </row>
    <row r="6" spans="1:7" s="2" customFormat="1" ht="13.5" customHeight="1" x14ac:dyDescent="0.25">
      <c r="A6" s="65" t="s">
        <v>13</v>
      </c>
      <c r="B6" s="65"/>
      <c r="C6" s="65"/>
      <c r="D6" s="65"/>
      <c r="E6" s="65"/>
      <c r="F6" s="65"/>
      <c r="G6" s="65"/>
    </row>
    <row r="7" spans="1:7" s="2" customFormat="1" ht="6.75" customHeight="1" x14ac:dyDescent="0.25">
      <c r="A7" s="4"/>
      <c r="F7" s="3"/>
    </row>
    <row r="8" spans="1:7" s="2" customFormat="1" ht="36" customHeight="1" x14ac:dyDescent="0.25">
      <c r="A8" s="5" t="s">
        <v>14</v>
      </c>
      <c r="B8" s="6" t="s">
        <v>20</v>
      </c>
      <c r="C8" s="7" t="s">
        <v>15</v>
      </c>
      <c r="D8" s="7" t="s">
        <v>16</v>
      </c>
      <c r="E8" s="7" t="s">
        <v>17</v>
      </c>
      <c r="F8" s="8" t="s">
        <v>18</v>
      </c>
      <c r="G8" s="7" t="s">
        <v>19</v>
      </c>
    </row>
    <row r="9" spans="1:7" s="2" customFormat="1" ht="15" customHeight="1" x14ac:dyDescent="0.25">
      <c r="A9" s="9">
        <v>1</v>
      </c>
      <c r="B9" s="10" t="s">
        <v>21</v>
      </c>
      <c r="C9" s="11">
        <v>2522364</v>
      </c>
      <c r="D9" s="11">
        <v>2244399</v>
      </c>
      <c r="E9" s="11">
        <v>2443200</v>
      </c>
      <c r="F9" s="3">
        <v>1796366</v>
      </c>
      <c r="G9" s="11">
        <v>3661400</v>
      </c>
    </row>
    <row r="10" spans="1:7" s="2" customFormat="1" ht="15" customHeight="1" x14ac:dyDescent="0.25">
      <c r="A10" s="9">
        <v>2</v>
      </c>
      <c r="B10" s="10" t="s">
        <v>22</v>
      </c>
      <c r="C10" s="11">
        <v>704388</v>
      </c>
      <c r="D10" s="11">
        <v>716146</v>
      </c>
      <c r="E10" s="11">
        <v>746991</v>
      </c>
      <c r="F10" s="11">
        <v>538558</v>
      </c>
      <c r="G10" s="11">
        <v>688283</v>
      </c>
    </row>
    <row r="11" spans="1:7" s="2" customFormat="1" ht="15" customHeight="1" x14ac:dyDescent="0.25">
      <c r="A11" s="9">
        <v>3</v>
      </c>
      <c r="B11" s="10" t="s">
        <v>23</v>
      </c>
      <c r="C11" s="11">
        <v>50000</v>
      </c>
      <c r="D11" s="12">
        <v>13165</v>
      </c>
      <c r="E11" s="11">
        <v>50000</v>
      </c>
      <c r="F11" s="13">
        <v>12385</v>
      </c>
      <c r="G11" s="11">
        <v>50000</v>
      </c>
    </row>
    <row r="12" spans="1:7" s="2" customFormat="1" ht="15" customHeight="1" x14ac:dyDescent="0.25">
      <c r="A12" s="9">
        <v>4</v>
      </c>
      <c r="B12" s="10" t="s">
        <v>24</v>
      </c>
      <c r="C12" s="11">
        <v>35000</v>
      </c>
      <c r="D12" s="12">
        <v>25206</v>
      </c>
      <c r="E12" s="11">
        <v>50000</v>
      </c>
      <c r="F12" s="12">
        <v>0</v>
      </c>
      <c r="G12" s="11">
        <v>50000</v>
      </c>
    </row>
    <row r="13" spans="1:7" s="2" customFormat="1" ht="15" customHeight="1" x14ac:dyDescent="0.2">
      <c r="A13" s="9">
        <v>5</v>
      </c>
      <c r="B13" s="10" t="s">
        <v>25</v>
      </c>
      <c r="C13" s="11">
        <v>1500</v>
      </c>
      <c r="D13" s="12">
        <v>291</v>
      </c>
      <c r="E13" s="11">
        <v>1000</v>
      </c>
      <c r="F13" s="14">
        <v>725</v>
      </c>
      <c r="G13" s="11">
        <v>1000</v>
      </c>
    </row>
    <row r="14" spans="1:7" s="37" customFormat="1" ht="15" customHeight="1" x14ac:dyDescent="0.25">
      <c r="A14" s="33">
        <v>6</v>
      </c>
      <c r="B14" s="15" t="s">
        <v>26</v>
      </c>
      <c r="C14" s="34">
        <v>45000</v>
      </c>
      <c r="D14" s="35">
        <v>34315</v>
      </c>
      <c r="E14" s="34">
        <v>45000</v>
      </c>
      <c r="F14" s="36">
        <v>20037</v>
      </c>
      <c r="G14" s="34">
        <v>45000</v>
      </c>
    </row>
    <row r="15" spans="1:7" s="2" customFormat="1" ht="15" customHeight="1" x14ac:dyDescent="0.25">
      <c r="A15" s="9">
        <v>7</v>
      </c>
      <c r="B15" s="10" t="s">
        <v>27</v>
      </c>
      <c r="C15" s="11">
        <v>25000</v>
      </c>
      <c r="D15" s="12">
        <v>3000</v>
      </c>
      <c r="E15" s="11">
        <v>10000</v>
      </c>
      <c r="F15" s="12">
        <v>5959</v>
      </c>
      <c r="G15" s="11">
        <v>50000</v>
      </c>
    </row>
    <row r="16" spans="1:7" s="2" customFormat="1" ht="15" customHeight="1" x14ac:dyDescent="0.25">
      <c r="A16" s="9">
        <v>8</v>
      </c>
      <c r="B16" s="10" t="s">
        <v>29</v>
      </c>
      <c r="C16" s="11">
        <v>100000</v>
      </c>
      <c r="D16" s="12">
        <v>127878</v>
      </c>
      <c r="E16" s="11">
        <v>100000</v>
      </c>
      <c r="F16" s="13">
        <v>4198</v>
      </c>
      <c r="G16" s="11">
        <v>100000</v>
      </c>
    </row>
    <row r="17" spans="1:7" s="37" customFormat="1" ht="15" customHeight="1" x14ac:dyDescent="0.2">
      <c r="A17" s="33">
        <v>9</v>
      </c>
      <c r="B17" s="15" t="s">
        <v>30</v>
      </c>
      <c r="C17" s="34">
        <v>70000</v>
      </c>
      <c r="D17" s="35">
        <v>17203</v>
      </c>
      <c r="E17" s="34">
        <v>70000</v>
      </c>
      <c r="F17" s="38">
        <v>12449</v>
      </c>
      <c r="G17" s="34">
        <v>70000</v>
      </c>
    </row>
    <row r="18" spans="1:7" s="37" customFormat="1" ht="15" customHeight="1" x14ac:dyDescent="0.25">
      <c r="A18" s="33">
        <v>10</v>
      </c>
      <c r="B18" s="15" t="s">
        <v>31</v>
      </c>
      <c r="C18" s="34">
        <v>30000</v>
      </c>
      <c r="D18" s="35">
        <v>402</v>
      </c>
      <c r="E18" s="34">
        <v>30000</v>
      </c>
      <c r="F18" s="35">
        <v>0</v>
      </c>
      <c r="G18" s="34">
        <v>50000</v>
      </c>
    </row>
    <row r="19" spans="1:7" s="2" customFormat="1" ht="15" customHeight="1" x14ac:dyDescent="0.25">
      <c r="A19" s="9">
        <v>11</v>
      </c>
      <c r="B19" s="10" t="s">
        <v>32</v>
      </c>
      <c r="C19" s="11">
        <v>10000</v>
      </c>
      <c r="D19" s="11">
        <v>0</v>
      </c>
      <c r="E19" s="11">
        <v>15000</v>
      </c>
      <c r="F19" s="11">
        <v>0</v>
      </c>
      <c r="G19" s="11">
        <v>20000</v>
      </c>
    </row>
    <row r="20" spans="1:7" s="2" customFormat="1" ht="15" customHeight="1" x14ac:dyDescent="0.25">
      <c r="A20" s="9">
        <v>12</v>
      </c>
      <c r="B20" s="10" t="s">
        <v>33</v>
      </c>
      <c r="C20" s="11">
        <v>18000</v>
      </c>
      <c r="D20" s="11">
        <v>0</v>
      </c>
      <c r="E20" s="11">
        <v>25000</v>
      </c>
      <c r="F20" s="11">
        <v>0</v>
      </c>
      <c r="G20" s="11">
        <v>60000</v>
      </c>
    </row>
    <row r="21" spans="1:7" s="2" customFormat="1" ht="15" customHeight="1" x14ac:dyDescent="0.25">
      <c r="A21" s="9">
        <v>13</v>
      </c>
      <c r="B21" s="10" t="s">
        <v>34</v>
      </c>
      <c r="C21" s="11">
        <v>4500</v>
      </c>
      <c r="D21" s="11">
        <v>0</v>
      </c>
      <c r="E21" s="11">
        <v>5000</v>
      </c>
      <c r="F21" s="11">
        <v>0</v>
      </c>
      <c r="G21" s="11">
        <v>5000</v>
      </c>
    </row>
    <row r="22" spans="1:7" s="2" customFormat="1" ht="15" customHeight="1" x14ac:dyDescent="0.25">
      <c r="A22" s="9">
        <v>14</v>
      </c>
      <c r="B22" s="10" t="s">
        <v>35</v>
      </c>
      <c r="C22" s="11">
        <v>20000</v>
      </c>
      <c r="D22" s="12">
        <v>4115</v>
      </c>
      <c r="E22" s="11">
        <v>20000</v>
      </c>
      <c r="F22" s="12">
        <v>0</v>
      </c>
      <c r="G22" s="11">
        <v>30000</v>
      </c>
    </row>
    <row r="23" spans="1:7" s="2" customFormat="1" ht="15" customHeight="1" x14ac:dyDescent="0.25">
      <c r="A23" s="9">
        <v>15</v>
      </c>
      <c r="B23" s="10" t="s">
        <v>36</v>
      </c>
      <c r="C23" s="11">
        <v>10000</v>
      </c>
      <c r="D23" s="12">
        <v>2200</v>
      </c>
      <c r="E23" s="11">
        <v>7000</v>
      </c>
      <c r="F23" s="12">
        <v>0</v>
      </c>
      <c r="G23" s="11">
        <v>10000</v>
      </c>
    </row>
    <row r="24" spans="1:7" s="2" customFormat="1" ht="15" customHeight="1" x14ac:dyDescent="0.25">
      <c r="A24" s="9">
        <v>16</v>
      </c>
      <c r="B24" s="10" t="s">
        <v>37</v>
      </c>
      <c r="C24" s="11">
        <v>10000</v>
      </c>
      <c r="D24" s="11">
        <v>0</v>
      </c>
      <c r="E24" s="11">
        <v>5000</v>
      </c>
      <c r="F24" s="11">
        <v>0</v>
      </c>
      <c r="G24" s="11">
        <v>10000</v>
      </c>
    </row>
    <row r="25" spans="1:7" s="37" customFormat="1" ht="15" customHeight="1" x14ac:dyDescent="0.25">
      <c r="A25" s="33">
        <v>17</v>
      </c>
      <c r="B25" s="15" t="s">
        <v>38</v>
      </c>
      <c r="C25" s="34">
        <v>50000</v>
      </c>
      <c r="D25" s="35">
        <v>22382</v>
      </c>
      <c r="E25" s="34">
        <v>50000</v>
      </c>
      <c r="F25" s="35">
        <v>0</v>
      </c>
      <c r="G25" s="34">
        <v>70000</v>
      </c>
    </row>
    <row r="26" spans="1:7" s="2" customFormat="1" ht="15" customHeight="1" x14ac:dyDescent="0.25">
      <c r="A26" s="9">
        <v>18</v>
      </c>
      <c r="B26" s="10" t="s">
        <v>39</v>
      </c>
      <c r="C26" s="11">
        <v>10000</v>
      </c>
      <c r="D26" s="12">
        <v>6000</v>
      </c>
      <c r="E26" s="11">
        <v>10000</v>
      </c>
      <c r="F26" s="12">
        <v>0</v>
      </c>
      <c r="G26" s="11">
        <v>10000</v>
      </c>
    </row>
    <row r="27" spans="1:7" s="37" customFormat="1" ht="15" customHeight="1" x14ac:dyDescent="0.25">
      <c r="A27" s="33">
        <v>19</v>
      </c>
      <c r="B27" s="15" t="s">
        <v>40</v>
      </c>
      <c r="C27" s="34">
        <v>3600</v>
      </c>
      <c r="D27" s="35">
        <v>435</v>
      </c>
      <c r="E27" s="34">
        <v>2000</v>
      </c>
      <c r="F27" s="39">
        <v>2560</v>
      </c>
      <c r="G27" s="34">
        <v>5000</v>
      </c>
    </row>
    <row r="28" spans="1:7" s="2" customFormat="1" ht="15" customHeight="1" x14ac:dyDescent="0.25">
      <c r="A28" s="9">
        <v>20</v>
      </c>
      <c r="B28" s="10" t="s">
        <v>41</v>
      </c>
      <c r="C28" s="11">
        <v>70000</v>
      </c>
      <c r="D28" s="12">
        <v>13974</v>
      </c>
      <c r="E28" s="11">
        <v>60000</v>
      </c>
      <c r="F28" s="16">
        <v>19447</v>
      </c>
      <c r="G28" s="11">
        <v>70000</v>
      </c>
    </row>
    <row r="29" spans="1:7" s="37" customFormat="1" ht="15" customHeight="1" x14ac:dyDescent="0.25">
      <c r="A29" s="33">
        <v>21</v>
      </c>
      <c r="B29" s="15" t="s">
        <v>42</v>
      </c>
      <c r="C29" s="34">
        <v>50000</v>
      </c>
      <c r="D29" s="35">
        <v>31269</v>
      </c>
      <c r="E29" s="34">
        <v>70000</v>
      </c>
      <c r="F29" s="39">
        <v>17254</v>
      </c>
      <c r="G29" s="34">
        <v>80000</v>
      </c>
    </row>
    <row r="30" spans="1:7" s="2" customFormat="1" ht="15" customHeight="1" x14ac:dyDescent="0.25">
      <c r="A30" s="9">
        <v>22</v>
      </c>
      <c r="B30" s="10" t="s">
        <v>43</v>
      </c>
      <c r="C30" s="11">
        <v>45000</v>
      </c>
      <c r="D30" s="12">
        <v>18879</v>
      </c>
      <c r="E30" s="11">
        <v>40000</v>
      </c>
      <c r="F30" s="13">
        <v>16708</v>
      </c>
      <c r="G30" s="11">
        <v>40000</v>
      </c>
    </row>
    <row r="31" spans="1:7" s="37" customFormat="1" ht="15" customHeight="1" x14ac:dyDescent="0.25">
      <c r="A31" s="33">
        <v>23</v>
      </c>
      <c r="B31" s="15" t="s">
        <v>44</v>
      </c>
      <c r="C31" s="34">
        <v>50000</v>
      </c>
      <c r="D31" s="35">
        <v>112100</v>
      </c>
      <c r="E31" s="34">
        <v>50000</v>
      </c>
      <c r="F31" s="35">
        <v>0</v>
      </c>
      <c r="G31" s="34">
        <v>70000</v>
      </c>
    </row>
    <row r="32" spans="1:7" s="2" customFormat="1" ht="15" customHeight="1" x14ac:dyDescent="0.25">
      <c r="A32" s="9">
        <v>24</v>
      </c>
      <c r="B32" s="10" t="s">
        <v>45</v>
      </c>
      <c r="C32" s="11">
        <v>41700</v>
      </c>
      <c r="D32" s="12">
        <v>38140</v>
      </c>
      <c r="E32" s="11">
        <v>33600</v>
      </c>
      <c r="F32" s="13">
        <v>35460</v>
      </c>
      <c r="G32" s="11">
        <v>33600</v>
      </c>
    </row>
    <row r="33" spans="1:7" s="2" customFormat="1" ht="15" customHeight="1" x14ac:dyDescent="0.25">
      <c r="A33" s="9">
        <v>25</v>
      </c>
      <c r="B33" s="10" t="s">
        <v>46</v>
      </c>
      <c r="C33" s="11">
        <v>150000</v>
      </c>
      <c r="D33" s="12">
        <v>181400</v>
      </c>
      <c r="E33" s="11">
        <v>2000</v>
      </c>
      <c r="F33" s="12">
        <v>2000</v>
      </c>
      <c r="G33" s="11">
        <v>200000</v>
      </c>
    </row>
    <row r="34" spans="1:7" s="37" customFormat="1" ht="15" customHeight="1" x14ac:dyDescent="0.25">
      <c r="A34" s="33">
        <v>26</v>
      </c>
      <c r="B34" s="15" t="s">
        <v>47</v>
      </c>
      <c r="C34" s="34">
        <v>6880</v>
      </c>
      <c r="D34" s="34">
        <v>10312</v>
      </c>
      <c r="E34" s="34">
        <v>3750</v>
      </c>
      <c r="F34" s="34">
        <v>0</v>
      </c>
      <c r="G34" s="34">
        <f>'[1]Fees tob paid to Uni.in2022-23'!D17</f>
        <v>6700</v>
      </c>
    </row>
    <row r="35" spans="1:7" s="37" customFormat="1" ht="15" customHeight="1" x14ac:dyDescent="0.25">
      <c r="A35" s="33">
        <v>27</v>
      </c>
      <c r="B35" s="15" t="s">
        <v>48</v>
      </c>
      <c r="C35" s="34">
        <v>11950</v>
      </c>
      <c r="D35" s="34">
        <v>12450</v>
      </c>
      <c r="E35" s="34">
        <v>9880</v>
      </c>
      <c r="F35" s="34">
        <v>0</v>
      </c>
      <c r="G35" s="34">
        <f>'[1]Fees tob paid to Uni.in2022-23'!F17</f>
        <v>12750</v>
      </c>
    </row>
    <row r="36" spans="1:7" s="37" customFormat="1" ht="15" customHeight="1" x14ac:dyDescent="0.25">
      <c r="A36" s="33">
        <v>28</v>
      </c>
      <c r="B36" s="15" t="s">
        <v>49</v>
      </c>
      <c r="C36" s="34">
        <v>3440</v>
      </c>
      <c r="D36" s="34">
        <v>3590</v>
      </c>
      <c r="E36" s="34">
        <v>0</v>
      </c>
      <c r="F36" s="34">
        <v>0</v>
      </c>
      <c r="G36" s="34">
        <f>'[1]Fees tob paid to Uni.in2022-23'!G17</f>
        <v>3350</v>
      </c>
    </row>
    <row r="37" spans="1:7" s="37" customFormat="1" ht="15" customHeight="1" x14ac:dyDescent="0.25">
      <c r="A37" s="33">
        <v>29</v>
      </c>
      <c r="B37" s="15" t="s">
        <v>50</v>
      </c>
      <c r="C37" s="34">
        <v>6880</v>
      </c>
      <c r="D37" s="34">
        <v>7180</v>
      </c>
      <c r="E37" s="34">
        <v>0</v>
      </c>
      <c r="F37" s="34">
        <v>0</v>
      </c>
      <c r="G37" s="34">
        <f>'[1]Fees tob paid to Uni.in2022-23'!H17</f>
        <v>6700</v>
      </c>
    </row>
    <row r="38" spans="1:7" s="37" customFormat="1" ht="15" customHeight="1" x14ac:dyDescent="0.25">
      <c r="A38" s="33">
        <v>30</v>
      </c>
      <c r="B38" s="15" t="s">
        <v>51</v>
      </c>
      <c r="C38" s="34">
        <v>3440</v>
      </c>
      <c r="D38" s="34">
        <v>3590</v>
      </c>
      <c r="E38" s="34">
        <v>3750</v>
      </c>
      <c r="F38" s="34">
        <v>0</v>
      </c>
      <c r="G38" s="34">
        <f>'[1]Fees tob paid to Uni.in2022-23'!I17</f>
        <v>3350</v>
      </c>
    </row>
    <row r="39" spans="1:7" s="37" customFormat="1" ht="15" customHeight="1" x14ac:dyDescent="0.25">
      <c r="A39" s="33">
        <v>31</v>
      </c>
      <c r="B39" s="15" t="s">
        <v>52</v>
      </c>
      <c r="C39" s="34">
        <v>6880</v>
      </c>
      <c r="D39" s="34">
        <v>7180</v>
      </c>
      <c r="E39" s="34">
        <v>1875</v>
      </c>
      <c r="F39" s="34">
        <v>0</v>
      </c>
      <c r="G39" s="34">
        <f>'[1]Fees tob paid to Uni.in2022-23'!J17</f>
        <v>6700</v>
      </c>
    </row>
    <row r="40" spans="1:7" s="37" customFormat="1" ht="15" customHeight="1" x14ac:dyDescent="0.25">
      <c r="A40" s="33">
        <v>32</v>
      </c>
      <c r="B40" s="15" t="s">
        <v>28</v>
      </c>
      <c r="C40" s="34">
        <v>1100</v>
      </c>
      <c r="D40" s="34">
        <v>650</v>
      </c>
      <c r="E40" s="34">
        <v>1150</v>
      </c>
      <c r="F40" s="34">
        <v>0</v>
      </c>
      <c r="G40" s="34">
        <f>'[1]Fees tob paid to Uni.in2022-23'!K17</f>
        <v>1375</v>
      </c>
    </row>
    <row r="41" spans="1:7" s="37" customFormat="1" ht="15" customHeight="1" x14ac:dyDescent="0.25">
      <c r="A41" s="33">
        <v>33</v>
      </c>
      <c r="B41" s="15" t="s">
        <v>53</v>
      </c>
      <c r="C41" s="34">
        <v>3730</v>
      </c>
      <c r="D41" s="34">
        <v>3880</v>
      </c>
      <c r="E41" s="34">
        <v>2140</v>
      </c>
      <c r="F41" s="34">
        <v>0</v>
      </c>
      <c r="G41" s="34">
        <f>'[1]Fees tob paid to Uni.in2022-23'!L17</f>
        <v>4300</v>
      </c>
    </row>
    <row r="42" spans="1:7" s="37" customFormat="1" ht="15" customHeight="1" x14ac:dyDescent="0.25">
      <c r="A42" s="33">
        <v>34</v>
      </c>
      <c r="B42" s="15" t="s">
        <v>54</v>
      </c>
      <c r="C42" s="34">
        <v>0</v>
      </c>
      <c r="D42" s="34">
        <v>0</v>
      </c>
      <c r="E42" s="34">
        <v>0</v>
      </c>
      <c r="F42" s="34">
        <v>0</v>
      </c>
      <c r="G42" s="34">
        <f>'[1]Fees tob paid to Uni.in2022-23'!M17</f>
        <v>1900</v>
      </c>
    </row>
    <row r="43" spans="1:7" s="37" customFormat="1" ht="15" customHeight="1" x14ac:dyDescent="0.25">
      <c r="A43" s="33">
        <v>35</v>
      </c>
      <c r="B43" s="15" t="s">
        <v>55</v>
      </c>
      <c r="C43" s="34">
        <v>0</v>
      </c>
      <c r="D43" s="34">
        <v>0</v>
      </c>
      <c r="E43" s="34">
        <v>3750</v>
      </c>
      <c r="F43" s="34">
        <v>0</v>
      </c>
      <c r="G43" s="34">
        <f>'[1]Fees tob paid to Uni.in2022-23'!N17</f>
        <v>3350</v>
      </c>
    </row>
    <row r="44" spans="1:7" s="37" customFormat="1" ht="15" customHeight="1" x14ac:dyDescent="0.25">
      <c r="A44" s="33">
        <v>36</v>
      </c>
      <c r="B44" s="15" t="s">
        <v>56</v>
      </c>
      <c r="C44" s="34">
        <v>0</v>
      </c>
      <c r="D44" s="34">
        <v>0</v>
      </c>
      <c r="E44" s="34">
        <v>1875</v>
      </c>
      <c r="F44" s="34">
        <v>0</v>
      </c>
      <c r="G44" s="34">
        <f>'[1]Fees tob paid to Uni.in2022-23'!O17</f>
        <v>3015</v>
      </c>
    </row>
    <row r="45" spans="1:7" s="37" customFormat="1" ht="15" customHeight="1" x14ac:dyDescent="0.25">
      <c r="A45" s="33">
        <v>37</v>
      </c>
      <c r="B45" s="15" t="s">
        <v>57</v>
      </c>
      <c r="C45" s="34">
        <v>20000</v>
      </c>
      <c r="D45" s="34">
        <v>0</v>
      </c>
      <c r="E45" s="34">
        <v>20000</v>
      </c>
      <c r="F45" s="34">
        <v>0</v>
      </c>
      <c r="G45" s="34">
        <v>30000</v>
      </c>
    </row>
    <row r="46" spans="1:7" s="2" customFormat="1" ht="15" customHeight="1" x14ac:dyDescent="0.25">
      <c r="A46" s="9">
        <v>38</v>
      </c>
      <c r="B46" s="10" t="s">
        <v>58</v>
      </c>
      <c r="C46" s="11">
        <v>25000</v>
      </c>
      <c r="D46" s="12">
        <v>20000</v>
      </c>
      <c r="E46" s="11">
        <v>20000</v>
      </c>
      <c r="F46" s="12">
        <v>0</v>
      </c>
      <c r="G46" s="11">
        <v>20000</v>
      </c>
    </row>
    <row r="47" spans="1:7" s="37" customFormat="1" ht="15" customHeight="1" x14ac:dyDescent="0.25">
      <c r="A47" s="33">
        <v>39</v>
      </c>
      <c r="B47" s="15" t="s">
        <v>59</v>
      </c>
      <c r="C47" s="34">
        <v>50000</v>
      </c>
      <c r="D47" s="34">
        <v>0</v>
      </c>
      <c r="E47" s="34">
        <v>50000</v>
      </c>
      <c r="F47" s="34">
        <v>0</v>
      </c>
      <c r="G47" s="34">
        <v>100000</v>
      </c>
    </row>
    <row r="48" spans="1:7" s="37" customFormat="1" ht="15" customHeight="1" x14ac:dyDescent="0.25">
      <c r="A48" s="33">
        <v>40</v>
      </c>
      <c r="B48" s="15" t="s">
        <v>60</v>
      </c>
      <c r="C48" s="34">
        <v>10000</v>
      </c>
      <c r="D48" s="34">
        <v>0</v>
      </c>
      <c r="E48" s="34">
        <v>10000</v>
      </c>
      <c r="F48" s="34">
        <v>0</v>
      </c>
      <c r="G48" s="34">
        <v>20000</v>
      </c>
    </row>
    <row r="49" spans="1:7" s="2" customFormat="1" ht="15" customHeight="1" x14ac:dyDescent="0.25">
      <c r="A49" s="9">
        <v>41</v>
      </c>
      <c r="B49" s="10" t="s">
        <v>61</v>
      </c>
      <c r="C49" s="11">
        <v>10000</v>
      </c>
      <c r="D49" s="11">
        <v>0</v>
      </c>
      <c r="E49" s="11">
        <v>5000</v>
      </c>
      <c r="F49" s="11">
        <v>0</v>
      </c>
      <c r="G49" s="11">
        <v>10000</v>
      </c>
    </row>
    <row r="50" spans="1:7" ht="12.95" customHeight="1" x14ac:dyDescent="0.25">
      <c r="A50" s="9">
        <v>42</v>
      </c>
      <c r="B50" s="2" t="s">
        <v>62</v>
      </c>
      <c r="C50" s="11">
        <v>0</v>
      </c>
      <c r="D50" s="11">
        <v>30641</v>
      </c>
      <c r="E50" s="11">
        <v>20000</v>
      </c>
      <c r="F50" s="11">
        <v>0</v>
      </c>
      <c r="G50" s="11">
        <v>0</v>
      </c>
    </row>
    <row r="51" spans="1:7" ht="12.95" customHeight="1" x14ac:dyDescent="0.25">
      <c r="A51" s="9"/>
      <c r="B51" s="10"/>
      <c r="C51" s="17">
        <f>SUM(C9:C50)</f>
        <v>4285352</v>
      </c>
      <c r="D51" s="17">
        <f>SUM(D9:D50)</f>
        <v>3712372</v>
      </c>
      <c r="E51" s="17">
        <f>SUM(E9:E50)</f>
        <v>4093961</v>
      </c>
      <c r="F51" s="17">
        <f>SUM(F9:F50)</f>
        <v>2484106</v>
      </c>
      <c r="G51" s="17">
        <f>SUM(G9:G50)</f>
        <v>5712773</v>
      </c>
    </row>
    <row r="52" spans="1:7" ht="12.95" customHeight="1" x14ac:dyDescent="0.25"/>
    <row r="53" spans="1:7" ht="25.5" customHeight="1" x14ac:dyDescent="0.25">
      <c r="A53" s="66" t="s">
        <v>9</v>
      </c>
      <c r="B53" s="66"/>
      <c r="C53" s="15"/>
      <c r="D53" s="15"/>
      <c r="E53" s="15"/>
      <c r="F53" s="34"/>
      <c r="G53" s="40">
        <v>593490</v>
      </c>
    </row>
    <row r="54" spans="1:7" ht="7.5" customHeight="1" x14ac:dyDescent="0.25"/>
    <row r="55" spans="1:7" ht="12.75" customHeight="1" x14ac:dyDescent="0.25">
      <c r="A55" s="21"/>
      <c r="B55" s="21"/>
    </row>
    <row r="56" spans="1:7" ht="15" customHeight="1" x14ac:dyDescent="0.25"/>
    <row r="57" spans="1:7" ht="15" customHeight="1" x14ac:dyDescent="0.25">
      <c r="A57" s="19"/>
      <c r="B57" s="20"/>
      <c r="C57" s="22"/>
      <c r="D57" s="22"/>
      <c r="E57" s="22"/>
      <c r="F57" s="23"/>
      <c r="G57" s="24"/>
    </row>
    <row r="58" spans="1:7" ht="15" customHeight="1" x14ac:dyDescent="0.25">
      <c r="A58" s="19"/>
      <c r="B58" s="20"/>
      <c r="C58" s="25"/>
      <c r="D58" s="22"/>
      <c r="E58" s="22"/>
      <c r="F58" s="23"/>
      <c r="G58" s="24"/>
    </row>
    <row r="59" spans="1:7" ht="15" customHeight="1" x14ac:dyDescent="0.25">
      <c r="A59" s="19"/>
      <c r="B59" s="20"/>
      <c r="C59" s="26"/>
      <c r="D59" s="22"/>
      <c r="E59" s="22"/>
      <c r="F59" s="23"/>
      <c r="G59" s="24"/>
    </row>
    <row r="60" spans="1:7" ht="15" customHeight="1" x14ac:dyDescent="0.25">
      <c r="A60" s="19"/>
      <c r="B60" s="20"/>
      <c r="C60" s="26"/>
      <c r="D60" s="22"/>
      <c r="E60" s="22"/>
      <c r="F60" s="23"/>
      <c r="G60" s="24"/>
    </row>
    <row r="61" spans="1:7" ht="15" customHeight="1" x14ac:dyDescent="0.25">
      <c r="A61" s="19"/>
      <c r="B61" s="20"/>
      <c r="C61" s="29"/>
      <c r="D61" s="29"/>
      <c r="E61" s="29"/>
      <c r="F61" s="30"/>
      <c r="G61" s="28"/>
    </row>
    <row r="62" spans="1:7" ht="15" customHeight="1" x14ac:dyDescent="0.25">
      <c r="A62" s="20"/>
      <c r="B62" s="20"/>
      <c r="C62" s="24"/>
      <c r="D62" s="24"/>
      <c r="E62" s="24"/>
      <c r="F62" s="31"/>
      <c r="G62" s="24"/>
    </row>
    <row r="63" spans="1:7" ht="15" customHeight="1" x14ac:dyDescent="0.25">
      <c r="A63" s="27"/>
      <c r="B63" s="32"/>
      <c r="C63" s="28"/>
      <c r="D63" s="24"/>
      <c r="E63" s="24"/>
      <c r="F63" s="31"/>
      <c r="G63" s="24"/>
    </row>
    <row r="64" spans="1:7" ht="15" customHeight="1" x14ac:dyDescent="0.25">
      <c r="A64" s="27"/>
      <c r="B64" s="32"/>
      <c r="C64" s="28"/>
      <c r="D64" s="24"/>
      <c r="E64" s="24"/>
      <c r="F64" s="31"/>
      <c r="G64" s="24"/>
    </row>
    <row r="65" spans="1:7" ht="15" customHeight="1" x14ac:dyDescent="0.25">
      <c r="A65" s="27"/>
      <c r="B65" s="32"/>
      <c r="C65" s="28"/>
      <c r="D65" s="24"/>
      <c r="E65" s="24"/>
      <c r="F65" s="31"/>
      <c r="G65" s="24"/>
    </row>
    <row r="66" spans="1:7" ht="15" customHeight="1" x14ac:dyDescent="0.25">
      <c r="A66" s="20"/>
      <c r="B66" s="20"/>
      <c r="C66" s="24"/>
      <c r="D66" s="24"/>
      <c r="E66" s="24"/>
      <c r="F66" s="31"/>
      <c r="G66" s="24"/>
    </row>
    <row r="67" spans="1:7" ht="15" customHeight="1" x14ac:dyDescent="0.25">
      <c r="A67" s="20"/>
      <c r="B67" s="20"/>
      <c r="C67" s="24"/>
      <c r="D67" s="24"/>
      <c r="E67" s="24"/>
      <c r="F67" s="31"/>
      <c r="G67" s="24"/>
    </row>
    <row r="68" spans="1:7" ht="15" customHeight="1" x14ac:dyDescent="0.25">
      <c r="A68" s="20"/>
      <c r="B68" s="20"/>
      <c r="C68" s="24"/>
      <c r="D68" s="24"/>
      <c r="E68" s="24"/>
      <c r="F68" s="31"/>
      <c r="G68" s="24"/>
    </row>
    <row r="69" spans="1:7" ht="15" customHeight="1" x14ac:dyDescent="0.25">
      <c r="A69" s="20"/>
      <c r="B69" s="20"/>
      <c r="C69" s="24"/>
      <c r="D69" s="24"/>
      <c r="E69" s="24"/>
      <c r="F69" s="31"/>
      <c r="G69" s="24"/>
    </row>
    <row r="70" spans="1:7" ht="15" customHeight="1" x14ac:dyDescent="0.25">
      <c r="A70" s="20"/>
      <c r="B70" s="20"/>
      <c r="C70" s="24"/>
      <c r="D70" s="24"/>
      <c r="E70" s="24"/>
      <c r="F70" s="31"/>
      <c r="G70" s="24"/>
    </row>
    <row r="71" spans="1:7" ht="15" customHeight="1" x14ac:dyDescent="0.25">
      <c r="A71" s="20"/>
      <c r="B71" s="20"/>
      <c r="C71" s="24"/>
      <c r="D71" s="24"/>
      <c r="E71" s="24"/>
      <c r="F71" s="31"/>
      <c r="G71" s="24"/>
    </row>
    <row r="72" spans="1:7" ht="15" customHeight="1" x14ac:dyDescent="0.25">
      <c r="A72" s="20"/>
      <c r="B72" s="20"/>
      <c r="C72" s="24"/>
      <c r="D72" s="24"/>
      <c r="E72" s="24"/>
      <c r="F72" s="31"/>
      <c r="G72" s="24"/>
    </row>
    <row r="73" spans="1:7" ht="15" customHeight="1" x14ac:dyDescent="0.25">
      <c r="A73" s="20"/>
      <c r="B73" s="20"/>
      <c r="C73" s="24"/>
      <c r="D73" s="24"/>
      <c r="E73" s="24"/>
      <c r="F73" s="31"/>
      <c r="G73" s="24"/>
    </row>
    <row r="74" spans="1:7" ht="15" customHeight="1" x14ac:dyDescent="0.25">
      <c r="A74" s="20"/>
      <c r="B74" s="20"/>
      <c r="C74" s="24"/>
      <c r="D74" s="24"/>
      <c r="E74" s="24"/>
      <c r="F74" s="31"/>
      <c r="G74" s="24"/>
    </row>
    <row r="75" spans="1:7" ht="15" customHeight="1" x14ac:dyDescent="0.25">
      <c r="A75" s="20"/>
      <c r="B75" s="20"/>
      <c r="C75" s="24"/>
      <c r="D75" s="24"/>
      <c r="E75" s="24"/>
      <c r="F75" s="31"/>
      <c r="G75" s="24"/>
    </row>
    <row r="76" spans="1:7" ht="15" customHeight="1" x14ac:dyDescent="0.25">
      <c r="A76" s="20"/>
      <c r="B76" s="20"/>
      <c r="C76" s="24"/>
      <c r="D76" s="24"/>
      <c r="E76" s="24"/>
      <c r="F76" s="31"/>
      <c r="G76" s="24"/>
    </row>
    <row r="77" spans="1:7" ht="15" customHeight="1" x14ac:dyDescent="0.25">
      <c r="A77" s="20"/>
      <c r="B77" s="20"/>
      <c r="C77" s="24"/>
      <c r="D77" s="24"/>
      <c r="E77" s="24"/>
      <c r="F77" s="31"/>
      <c r="G77" s="24"/>
    </row>
  </sheetData>
  <mergeCells count="5">
    <mergeCell ref="A6:G6"/>
    <mergeCell ref="A53:B53"/>
    <mergeCell ref="A1:G1"/>
    <mergeCell ref="A2:G2"/>
    <mergeCell ref="A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topLeftCell="A28" zoomScale="93" zoomScaleNormal="93" workbookViewId="0">
      <selection activeCell="J34" sqref="J34"/>
    </sheetView>
  </sheetViews>
  <sheetFormatPr defaultRowHeight="15" x14ac:dyDescent="0.25"/>
  <sheetData>
    <row r="1" spans="1:7" x14ac:dyDescent="0.25">
      <c r="A1" s="67" t="s">
        <v>73</v>
      </c>
      <c r="B1" s="67"/>
      <c r="C1" s="67"/>
      <c r="D1" s="67"/>
      <c r="E1" s="67"/>
      <c r="F1" s="67"/>
      <c r="G1" s="67"/>
    </row>
    <row r="2" spans="1:7" x14ac:dyDescent="0.25">
      <c r="A2" s="67"/>
      <c r="B2" s="67"/>
      <c r="C2" s="67"/>
      <c r="D2" s="67"/>
      <c r="E2" s="67"/>
      <c r="F2" s="67"/>
      <c r="G2" s="67"/>
    </row>
  </sheetData>
  <mergeCells count="1">
    <mergeCell ref="A1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sqref="A1:D2"/>
    </sheetView>
  </sheetViews>
  <sheetFormatPr defaultRowHeight="15" x14ac:dyDescent="0.25"/>
  <cols>
    <col min="1" max="1" width="29" customWidth="1"/>
    <col min="2" max="2" width="21.28515625" customWidth="1"/>
    <col min="3" max="3" width="19.85546875" customWidth="1"/>
    <col min="4" max="4" width="21.42578125" customWidth="1"/>
  </cols>
  <sheetData>
    <row r="1" spans="1:4" x14ac:dyDescent="0.25">
      <c r="A1" s="67" t="s">
        <v>72</v>
      </c>
      <c r="B1" s="67"/>
      <c r="C1" s="67"/>
      <c r="D1" s="67"/>
    </row>
    <row r="2" spans="1:4" ht="15.75" thickBot="1" x14ac:dyDescent="0.3">
      <c r="A2" s="68"/>
      <c r="B2" s="68"/>
      <c r="C2" s="68"/>
      <c r="D2" s="68"/>
    </row>
    <row r="3" spans="1:4" ht="35.25" customHeight="1" thickBot="1" x14ac:dyDescent="0.3">
      <c r="A3" s="41" t="s">
        <v>64</v>
      </c>
      <c r="B3" s="41" t="s">
        <v>65</v>
      </c>
      <c r="C3" s="41">
        <v>2906946</v>
      </c>
      <c r="D3" s="41" t="s">
        <v>66</v>
      </c>
    </row>
    <row r="4" spans="1:4" ht="30.75" customHeight="1" thickBot="1" x14ac:dyDescent="0.3">
      <c r="A4" s="42" t="s">
        <v>67</v>
      </c>
      <c r="B4" s="43"/>
      <c r="C4" s="42">
        <v>717274</v>
      </c>
      <c r="D4" s="42"/>
    </row>
    <row r="5" spans="1:4" ht="15.75" thickBot="1" x14ac:dyDescent="0.3">
      <c r="A5" s="42" t="s">
        <v>68</v>
      </c>
      <c r="B5" s="43"/>
      <c r="C5" s="42">
        <v>209167</v>
      </c>
      <c r="D5" s="42"/>
    </row>
    <row r="6" spans="1:4" ht="26.25" customHeight="1" thickBot="1" x14ac:dyDescent="0.3">
      <c r="A6" s="42" t="s">
        <v>69</v>
      </c>
      <c r="B6" s="43"/>
      <c r="C6" s="42">
        <v>91900</v>
      </c>
      <c r="D6" s="42"/>
    </row>
    <row r="7" spans="1:4" ht="24.75" customHeight="1" thickBot="1" x14ac:dyDescent="0.3">
      <c r="A7" s="42" t="s">
        <v>70</v>
      </c>
      <c r="B7" s="42"/>
      <c r="C7" s="42">
        <v>231297</v>
      </c>
      <c r="D7" s="42"/>
    </row>
    <row r="8" spans="1:4" ht="27.75" customHeight="1" thickBot="1" x14ac:dyDescent="0.3">
      <c r="A8" s="44" t="s">
        <v>71</v>
      </c>
      <c r="B8" s="44">
        <v>9453696</v>
      </c>
      <c r="C8" s="42">
        <v>4156584</v>
      </c>
      <c r="D8" s="44">
        <v>5297112</v>
      </c>
    </row>
  </sheetData>
  <mergeCells count="1">
    <mergeCell ref="A1:D2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topLeftCell="A31" workbookViewId="0">
      <selection activeCell="I17" sqref="I17"/>
    </sheetView>
  </sheetViews>
  <sheetFormatPr defaultRowHeight="15" x14ac:dyDescent="0.25"/>
  <cols>
    <col min="9" max="9" width="12.140625" customWidth="1"/>
  </cols>
  <sheetData>
    <row r="1" spans="1:9" x14ac:dyDescent="0.25">
      <c r="A1" s="67" t="s">
        <v>74</v>
      </c>
      <c r="B1" s="67"/>
      <c r="C1" s="67"/>
      <c r="D1" s="67"/>
      <c r="E1" s="67"/>
      <c r="F1" s="67"/>
      <c r="G1" s="67"/>
      <c r="H1" s="67"/>
      <c r="I1" s="67"/>
    </row>
    <row r="2" spans="1:9" x14ac:dyDescent="0.25">
      <c r="A2" s="67"/>
      <c r="B2" s="67"/>
      <c r="C2" s="67"/>
      <c r="D2" s="67"/>
      <c r="E2" s="67"/>
      <c r="F2" s="67"/>
      <c r="G2" s="67"/>
      <c r="H2" s="67"/>
      <c r="I2" s="67"/>
    </row>
  </sheetData>
  <mergeCells count="1">
    <mergeCell ref="A1:I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L35" sqref="L35"/>
    </sheetView>
  </sheetViews>
  <sheetFormatPr defaultRowHeight="15" x14ac:dyDescent="0.25"/>
  <cols>
    <col min="7" max="7" width="13" customWidth="1"/>
  </cols>
  <sheetData>
    <row r="1" spans="1:9" x14ac:dyDescent="0.25">
      <c r="A1" s="67" t="s">
        <v>75</v>
      </c>
      <c r="B1" s="67"/>
      <c r="C1" s="67"/>
      <c r="D1" s="67"/>
      <c r="E1" s="67"/>
      <c r="F1" s="67"/>
      <c r="G1" s="67"/>
      <c r="H1" s="67"/>
      <c r="I1" s="67"/>
    </row>
    <row r="2" spans="1:9" x14ac:dyDescent="0.25">
      <c r="A2" s="67"/>
      <c r="B2" s="67"/>
      <c r="C2" s="67"/>
      <c r="D2" s="67"/>
      <c r="E2" s="67"/>
      <c r="F2" s="67"/>
      <c r="G2" s="67"/>
      <c r="H2" s="67"/>
      <c r="I2" s="67"/>
    </row>
  </sheetData>
  <mergeCells count="1">
    <mergeCell ref="A1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2022-23 Expe</vt:lpstr>
      <vt:lpstr>Budget</vt:lpstr>
      <vt:lpstr>Exp Infra</vt:lpstr>
      <vt:lpstr>Total Exp</vt:lpstr>
      <vt:lpstr>Exp Academic</vt:lpstr>
      <vt:lpstr>Exp Physical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NAACIT</dc:creator>
  <cp:lastModifiedBy>ADMIN</cp:lastModifiedBy>
  <dcterms:created xsi:type="dcterms:W3CDTF">2021-07-05T05:04:24Z</dcterms:created>
  <dcterms:modified xsi:type="dcterms:W3CDTF">2023-10-12T09:06:53Z</dcterms:modified>
</cp:coreProperties>
</file>